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EAF\RAQUEL\Calculadoras\"/>
    </mc:Choice>
  </mc:AlternateContent>
  <bookViews>
    <workbookView xWindow="0" yWindow="0" windowWidth="19200" windowHeight="11595"/>
  </bookViews>
  <sheets>
    <sheet name="Calculadora" sheetId="1" r:id="rId1"/>
    <sheet name="Resultad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2" i="2"/>
  <c r="B14" i="2" l="1"/>
  <c r="B11" i="2"/>
  <c r="E8" i="1"/>
  <c r="D8" i="1" l="1"/>
  <c r="F21" i="1"/>
  <c r="D25" i="1" l="1"/>
  <c r="D28" i="1"/>
  <c r="C14" i="2" s="1"/>
  <c r="E25" i="1"/>
  <c r="D27" i="1" l="1"/>
  <c r="C11" i="2" s="1"/>
  <c r="E14" i="1" l="1"/>
  <c r="D17" i="1"/>
  <c r="C19" i="2" s="1"/>
  <c r="C20" i="2" s="1"/>
  <c r="C21" i="2" s="1"/>
  <c r="C23" i="2" s="1"/>
  <c r="C24" i="2" s="1"/>
  <c r="D15" i="1" l="1"/>
  <c r="D16" i="1"/>
  <c r="G21" i="1" s="1"/>
</calcChain>
</file>

<file path=xl/sharedStrings.xml><?xml version="1.0" encoding="utf-8"?>
<sst xmlns="http://schemas.openxmlformats.org/spreadsheetml/2006/main" count="29" uniqueCount="29">
  <si>
    <t>INGRESOS POR PRESTACIÓN DE SERVICIOS</t>
  </si>
  <si>
    <t>OTROS INGRESOS</t>
  </si>
  <si>
    <t>RESULTADO NETO PREVIO</t>
  </si>
  <si>
    <t>RETRIBUCIÓN MÍNIMA SOCIOS PROFESIONALES</t>
  </si>
  <si>
    <t>IPREM</t>
  </si>
  <si>
    <t>(*) Más del 75% de los ingresos de la entidad deben proceder del ejercicio de actividades profesionales</t>
  </si>
  <si>
    <t>CALCULE LA RETRIBUCIÓN MÍNIMA DE UN SOCIO PROFESIONAL</t>
  </si>
  <si>
    <t>Rellenar las casillas sombreadas</t>
  </si>
  <si>
    <r>
      <t>TOTAL DE GASTOS</t>
    </r>
    <r>
      <rPr>
        <sz val="14"/>
        <color theme="1"/>
        <rFont val="Calibri"/>
        <family val="2"/>
        <scheme val="minor"/>
      </rPr>
      <t xml:space="preserve"> (sin incluir retribuciones socios)</t>
    </r>
  </si>
  <si>
    <t xml:space="preserve">tipo del 25% </t>
  </si>
  <si>
    <t>tipo del 15%</t>
  </si>
  <si>
    <t>TOTAL DE INGRESOS (*)</t>
  </si>
  <si>
    <t>TIPO DE GRAVAMEN (*)</t>
  </si>
  <si>
    <t>RETRIBUCIÓN MÍNIMA CONJUNTA QUE DEBEN LLEVARSE LA TOTALIDAD DE LOS SOCIOS PROFESIONALES</t>
  </si>
  <si>
    <t>RETRIBUCIÓN MÍNIMA QUE DEBE COBRAR UN SOCIO VINCULADO</t>
  </si>
  <si>
    <t>Datos necesarios para el cálculo de la retribución mínima de un socio vinculado</t>
  </si>
  <si>
    <t>Datos necesarios para el cálculo de la retribución mínima conjunta para todos los socios profesionales</t>
  </si>
  <si>
    <t>AJUSTES PERMANENTES</t>
  </si>
  <si>
    <t>AJUSTES TEMPORALES</t>
  </si>
  <si>
    <t>Información adicional</t>
  </si>
  <si>
    <t>Resultado contable antes de impuestos</t>
  </si>
  <si>
    <t>Base imponible</t>
  </si>
  <si>
    <t>Gasto por impuesto diferido</t>
  </si>
  <si>
    <t>Gasto por impuesto corriente</t>
  </si>
  <si>
    <t>Gasto final por Impuesto sobre Sociedades</t>
  </si>
  <si>
    <r>
      <t>- GASTOS</t>
    </r>
    <r>
      <rPr>
        <sz val="14"/>
        <color theme="1"/>
        <rFont val="Calibri"/>
        <family val="2"/>
        <scheme val="minor"/>
      </rPr>
      <t xml:space="preserve"> (sin incluir retribuciones socios ni gasto por Impuesto sobre Sociedades)</t>
    </r>
  </si>
  <si>
    <t>Resultado contable después de impuestos</t>
  </si>
  <si>
    <r>
      <t xml:space="preserve">Salario medio de trabajadores que realicen funciones análogas </t>
    </r>
    <r>
      <rPr>
        <sz val="14"/>
        <color theme="1"/>
        <rFont val="Calibri"/>
        <family val="2"/>
        <scheme val="minor"/>
      </rPr>
      <t>(si no hay trabajadores poner 0)</t>
    </r>
  </si>
  <si>
    <t>(*) Introducir tipo general que corresponda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</si>
</sst>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13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4" fontId="3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4" borderId="1" xfId="0" applyNumberFormat="1" applyFont="1" applyFill="1" applyBorder="1" applyAlignment="1">
      <alignment wrapText="1"/>
    </xf>
    <xf numFmtId="0" fontId="3" fillId="5" borderId="0" xfId="0" applyFont="1" applyFill="1"/>
    <xf numFmtId="49" fontId="1" fillId="5" borderId="0" xfId="0" applyNumberFormat="1" applyFont="1" applyFill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/>
    </xf>
    <xf numFmtId="4" fontId="3" fillId="5" borderId="0" xfId="0" applyNumberFormat="1" applyFont="1" applyFill="1"/>
    <xf numFmtId="4" fontId="3" fillId="0" borderId="0" xfId="0" applyNumberFormat="1" applyFont="1" applyAlignment="1">
      <alignment horizontal="center" vertical="center"/>
    </xf>
    <xf numFmtId="49" fontId="1" fillId="5" borderId="0" xfId="0" applyNumberFormat="1" applyFont="1" applyFill="1" applyAlignment="1">
      <alignment wrapText="1"/>
    </xf>
    <xf numFmtId="4" fontId="3" fillId="5" borderId="0" xfId="0" applyNumberFormat="1" applyFont="1" applyFill="1" applyAlignment="1">
      <alignment horizontal="right" vertical="center"/>
    </xf>
    <xf numFmtId="4" fontId="3" fillId="5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2" fillId="4" borderId="2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wrapText="1"/>
    </xf>
    <xf numFmtId="4" fontId="2" fillId="4" borderId="0" xfId="0" applyNumberFormat="1" applyFont="1" applyFill="1" applyBorder="1" applyAlignment="1">
      <alignment horizontal="right" vertical="center"/>
    </xf>
    <xf numFmtId="49" fontId="5" fillId="5" borderId="0" xfId="0" applyNumberFormat="1" applyFont="1" applyFill="1" applyBorder="1" applyAlignment="1">
      <alignment horizontal="right" vertical="center" wrapText="1"/>
    </xf>
    <xf numFmtId="49" fontId="1" fillId="5" borderId="0" xfId="0" applyNumberFormat="1" applyFont="1" applyFill="1" applyBorder="1" applyAlignment="1">
      <alignment wrapText="1"/>
    </xf>
    <xf numFmtId="4" fontId="3" fillId="5" borderId="0" xfId="0" applyNumberFormat="1" applyFont="1" applyFill="1" applyBorder="1" applyAlignment="1">
      <alignment horizontal="right" vertical="center"/>
    </xf>
    <xf numFmtId="0" fontId="3" fillId="5" borderId="6" xfId="0" applyFont="1" applyFill="1" applyBorder="1"/>
    <xf numFmtId="49" fontId="5" fillId="5" borderId="7" xfId="0" applyNumberFormat="1" applyFont="1" applyFill="1" applyBorder="1" applyAlignment="1">
      <alignment horizontal="left" vertical="center" wrapText="1"/>
    </xf>
    <xf numFmtId="4" fontId="3" fillId="5" borderId="7" xfId="0" applyNumberFormat="1" applyFont="1" applyFill="1" applyBorder="1" applyAlignment="1">
      <alignment horizontal="right" vertical="center"/>
    </xf>
    <xf numFmtId="4" fontId="3" fillId="5" borderId="7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/>
    <xf numFmtId="4" fontId="3" fillId="5" borderId="8" xfId="0" applyNumberFormat="1" applyFont="1" applyFill="1" applyBorder="1"/>
    <xf numFmtId="0" fontId="3" fillId="5" borderId="9" xfId="0" applyFont="1" applyFill="1" applyBorder="1"/>
    <xf numFmtId="49" fontId="1" fillId="6" borderId="0" xfId="0" applyNumberFormat="1" applyFont="1" applyFill="1" applyBorder="1" applyAlignment="1">
      <alignment wrapText="1"/>
    </xf>
    <xf numFmtId="4" fontId="3" fillId="6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>
      <alignment horizontal="center" vertical="center"/>
    </xf>
    <xf numFmtId="4" fontId="3" fillId="3" borderId="0" xfId="0" applyNumberFormat="1" applyFont="1" applyFill="1" applyBorder="1"/>
    <xf numFmtId="4" fontId="3" fillId="5" borderId="10" xfId="0" applyNumberFormat="1" applyFont="1" applyFill="1" applyBorder="1"/>
    <xf numFmtId="0" fontId="3" fillId="5" borderId="11" xfId="0" applyFont="1" applyFill="1" applyBorder="1"/>
    <xf numFmtId="49" fontId="1" fillId="5" borderId="12" xfId="0" applyNumberFormat="1" applyFont="1" applyFill="1" applyBorder="1" applyAlignment="1">
      <alignment wrapText="1"/>
    </xf>
    <xf numFmtId="4" fontId="3" fillId="5" borderId="12" xfId="0" applyNumberFormat="1" applyFont="1" applyFill="1" applyBorder="1" applyAlignment="1">
      <alignment horizontal="right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/>
    <xf numFmtId="4" fontId="3" fillId="5" borderId="13" xfId="0" applyNumberFormat="1" applyFont="1" applyFill="1" applyBorder="1"/>
    <xf numFmtId="49" fontId="5" fillId="5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/>
    <xf numFmtId="4" fontId="3" fillId="0" borderId="0" xfId="0" applyNumberFormat="1" applyFont="1" applyBorder="1"/>
    <xf numFmtId="4" fontId="3" fillId="5" borderId="0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4" fontId="0" fillId="5" borderId="0" xfId="0" applyNumberFormat="1" applyFont="1" applyFill="1" applyBorder="1" applyAlignment="1">
      <alignment horizontal="left" vertical="center"/>
    </xf>
    <xf numFmtId="10" fontId="3" fillId="6" borderId="0" xfId="0" applyNumberFormat="1" applyFont="1" applyFill="1" applyBorder="1" applyAlignment="1" applyProtection="1">
      <alignment horizontal="right" vertical="center"/>
      <protection locked="0"/>
    </xf>
    <xf numFmtId="49" fontId="4" fillId="5" borderId="0" xfId="0" applyNumberFormat="1" applyFont="1" applyFill="1" applyBorder="1" applyAlignment="1">
      <alignment horizontal="left" vertical="center" wrapText="1"/>
    </xf>
    <xf numFmtId="10" fontId="3" fillId="5" borderId="0" xfId="0" applyNumberFormat="1" applyFont="1" applyFill="1" applyBorder="1" applyAlignment="1" applyProtection="1">
      <alignment horizontal="right" vertical="center"/>
    </xf>
    <xf numFmtId="49" fontId="1" fillId="5" borderId="0" xfId="0" applyNumberFormat="1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vertical="center" wrapText="1"/>
    </xf>
    <xf numFmtId="4" fontId="6" fillId="7" borderId="2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4" fontId="3" fillId="5" borderId="14" xfId="0" applyNumberFormat="1" applyFont="1" applyFill="1" applyBorder="1" applyAlignment="1">
      <alignment horizontal="right" vertical="center"/>
    </xf>
    <xf numFmtId="4" fontId="3" fillId="5" borderId="14" xfId="0" applyNumberFormat="1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wrapText="1"/>
    </xf>
    <xf numFmtId="4" fontId="3" fillId="5" borderId="14" xfId="0" applyNumberFormat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3" fillId="5" borderId="1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left" vertical="center" wrapText="1"/>
    </xf>
    <xf numFmtId="4" fontId="8" fillId="5" borderId="0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Resultado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lculadora!A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28</xdr:row>
      <xdr:rowOff>47625</xdr:rowOff>
    </xdr:from>
    <xdr:to>
      <xdr:col>2</xdr:col>
      <xdr:colOff>2245217</xdr:colOff>
      <xdr:row>33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5857875"/>
          <a:ext cx="2330943" cy="1190625"/>
        </a:xfrm>
        <a:prstGeom prst="rect">
          <a:avLst/>
        </a:prstGeom>
      </xdr:spPr>
    </xdr:pic>
    <xdr:clientData/>
  </xdr:twoCellAnchor>
  <xdr:twoCellAnchor>
    <xdr:from>
      <xdr:col>2</xdr:col>
      <xdr:colOff>3609975</xdr:colOff>
      <xdr:row>28</xdr:row>
      <xdr:rowOff>0</xdr:rowOff>
    </xdr:from>
    <xdr:to>
      <xdr:col>3</xdr:col>
      <xdr:colOff>1495425</xdr:colOff>
      <xdr:row>32</xdr:row>
      <xdr:rowOff>38100</xdr:rowOff>
    </xdr:to>
    <xdr:sp macro="" textlink="">
      <xdr:nvSpPr>
        <xdr:cNvPr id="3" name="Flecha derecha 2">
          <a:hlinkClick xmlns:r="http://schemas.openxmlformats.org/officeDocument/2006/relationships" r:id="rId2"/>
        </xdr:cNvPr>
        <xdr:cNvSpPr/>
      </xdr:nvSpPr>
      <xdr:spPr>
        <a:xfrm>
          <a:off x="4086225" y="8353425"/>
          <a:ext cx="4543425" cy="10096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600" b="1"/>
            <a:t>PINCHE AQUÍ PARA VER EL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161441</xdr:colOff>
      <xdr:row>1</xdr:row>
      <xdr:rowOff>169513</xdr:rowOff>
    </xdr:from>
    <xdr:to>
      <xdr:col>1</xdr:col>
      <xdr:colOff>2809392</xdr:colOff>
      <xdr:row>8</xdr:row>
      <xdr:rowOff>165961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022" y="371314"/>
          <a:ext cx="2647951" cy="1352550"/>
        </a:xfrm>
        <a:prstGeom prst="rect">
          <a:avLst/>
        </a:prstGeom>
      </xdr:spPr>
    </xdr:pic>
    <xdr:clientData/>
  </xdr:twoCellAnchor>
  <xdr:twoCellAnchor>
    <xdr:from>
      <xdr:col>1</xdr:col>
      <xdr:colOff>32286</xdr:colOff>
      <xdr:row>25</xdr:row>
      <xdr:rowOff>32287</xdr:rowOff>
    </xdr:from>
    <xdr:to>
      <xdr:col>1</xdr:col>
      <xdr:colOff>2857499</xdr:colOff>
      <xdr:row>28</xdr:row>
      <xdr:rowOff>24217</xdr:rowOff>
    </xdr:to>
    <xdr:sp macro="" textlink="">
      <xdr:nvSpPr>
        <xdr:cNvPr id="3" name="Flecha a la derecha con bandas 2">
          <a:hlinkClick xmlns:r="http://schemas.openxmlformats.org/officeDocument/2006/relationships" r:id="rId2"/>
        </xdr:cNvPr>
        <xdr:cNvSpPr/>
      </xdr:nvSpPr>
      <xdr:spPr>
        <a:xfrm>
          <a:off x="1105867" y="5642351"/>
          <a:ext cx="2825213" cy="573116"/>
        </a:xfrm>
        <a:prstGeom prst="striped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="1"/>
            <a:t>VUELVA A INTRODUCIR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7"/>
  <sheetViews>
    <sheetView tabSelected="1" workbookViewId="0">
      <selection activeCell="D10" sqref="D10"/>
    </sheetView>
  </sheetViews>
  <sheetFormatPr baseColWidth="10" defaultRowHeight="18.75" x14ac:dyDescent="0.3"/>
  <cols>
    <col min="1" max="1" width="4.140625" style="6" customWidth="1"/>
    <col min="2" max="2" width="3" style="6" customWidth="1"/>
    <col min="3" max="3" width="109.7109375" style="3" customWidth="1"/>
    <col min="4" max="4" width="33.5703125" style="15" customWidth="1"/>
    <col min="5" max="5" width="23.5703125" style="10" hidden="1" customWidth="1"/>
    <col min="6" max="6" width="16.140625" style="2" hidden="1" customWidth="1"/>
    <col min="7" max="7" width="16.7109375" style="2" hidden="1" customWidth="1"/>
    <col min="8" max="8" width="2.140625" style="9" customWidth="1"/>
    <col min="9" max="10" width="11.42578125" style="9"/>
    <col min="11" max="29" width="11.42578125" style="6"/>
    <col min="30" max="16384" width="11.42578125" style="1"/>
  </cols>
  <sheetData>
    <row r="1" spans="2:10" s="6" customFormat="1" ht="8.25" customHeight="1" thickBot="1" x14ac:dyDescent="0.35">
      <c r="C1" s="7"/>
      <c r="D1" s="12"/>
      <c r="E1" s="8"/>
      <c r="F1" s="9"/>
      <c r="G1" s="9"/>
      <c r="H1" s="9"/>
      <c r="I1" s="9"/>
      <c r="J1" s="9"/>
    </row>
    <row r="2" spans="2:10" ht="48.75" customHeight="1" thickBot="1" x14ac:dyDescent="0.35">
      <c r="C2" s="71" t="s">
        <v>6</v>
      </c>
      <c r="D2" s="72"/>
    </row>
    <row r="3" spans="2:10" ht="11.25" customHeight="1" x14ac:dyDescent="0.3">
      <c r="C3" s="51"/>
      <c r="D3" s="22" t="s">
        <v>7</v>
      </c>
    </row>
    <row r="4" spans="2:10" ht="11.25" customHeight="1" thickBot="1" x14ac:dyDescent="0.35">
      <c r="C4" s="51"/>
      <c r="D4" s="22"/>
    </row>
    <row r="5" spans="2:10" ht="19.5" thickTop="1" x14ac:dyDescent="0.3">
      <c r="B5" s="25"/>
      <c r="C5" s="26" t="s">
        <v>16</v>
      </c>
      <c r="D5" s="43"/>
      <c r="E5" s="44"/>
      <c r="F5" s="45"/>
      <c r="G5" s="45"/>
      <c r="H5" s="30"/>
    </row>
    <row r="6" spans="2:10" x14ac:dyDescent="0.3">
      <c r="B6" s="31"/>
      <c r="C6" s="32" t="s">
        <v>0</v>
      </c>
      <c r="D6" s="33">
        <v>0</v>
      </c>
      <c r="E6" s="34"/>
      <c r="F6" s="46"/>
      <c r="G6" s="46"/>
      <c r="H6" s="36"/>
    </row>
    <row r="7" spans="2:10" x14ac:dyDescent="0.3">
      <c r="B7" s="31"/>
      <c r="C7" s="32" t="s">
        <v>1</v>
      </c>
      <c r="D7" s="33">
        <v>0</v>
      </c>
      <c r="E7" s="34"/>
      <c r="F7" s="46"/>
      <c r="G7" s="46"/>
      <c r="H7" s="36"/>
    </row>
    <row r="8" spans="2:10" s="6" customFormat="1" ht="43.5" customHeight="1" x14ac:dyDescent="0.3">
      <c r="B8" s="31"/>
      <c r="C8" s="53" t="s">
        <v>11</v>
      </c>
      <c r="D8" s="24">
        <f>IF(D6&gt;=(0.75*(D6+D7)),E8,"No cumple requisito (*)")</f>
        <v>0</v>
      </c>
      <c r="E8" s="47">
        <f>SUM(D6:D7)</f>
        <v>0</v>
      </c>
      <c r="F8" s="48"/>
      <c r="G8" s="48"/>
      <c r="H8" s="36"/>
      <c r="I8" s="9"/>
      <c r="J8" s="9"/>
    </row>
    <row r="9" spans="2:10" s="6" customFormat="1" x14ac:dyDescent="0.3">
      <c r="B9" s="31"/>
      <c r="C9" s="49" t="s">
        <v>5</v>
      </c>
      <c r="D9" s="24"/>
      <c r="E9" s="47"/>
      <c r="F9" s="48"/>
      <c r="G9" s="48"/>
      <c r="H9" s="36"/>
      <c r="I9" s="9"/>
      <c r="J9" s="9"/>
    </row>
    <row r="10" spans="2:10" x14ac:dyDescent="0.3">
      <c r="B10" s="31"/>
      <c r="C10" s="32" t="s">
        <v>25</v>
      </c>
      <c r="D10" s="33">
        <v>0</v>
      </c>
      <c r="E10" s="34"/>
      <c r="F10" s="46"/>
      <c r="G10" s="46"/>
      <c r="H10" s="36"/>
    </row>
    <row r="11" spans="2:10" x14ac:dyDescent="0.3">
      <c r="B11" s="31"/>
      <c r="C11" s="32" t="s">
        <v>17</v>
      </c>
      <c r="D11" s="33">
        <v>0</v>
      </c>
      <c r="E11" s="34"/>
      <c r="F11" s="46"/>
      <c r="G11" s="46"/>
      <c r="H11" s="36"/>
    </row>
    <row r="12" spans="2:10" x14ac:dyDescent="0.3">
      <c r="B12" s="31"/>
      <c r="C12" s="32" t="s">
        <v>18</v>
      </c>
      <c r="D12" s="33">
        <v>0</v>
      </c>
      <c r="E12" s="34"/>
      <c r="F12" s="46"/>
      <c r="G12" s="46"/>
      <c r="H12" s="36"/>
    </row>
    <row r="13" spans="2:10" x14ac:dyDescent="0.3">
      <c r="B13" s="31"/>
      <c r="C13" s="32" t="s">
        <v>12</v>
      </c>
      <c r="D13" s="50">
        <v>0.25</v>
      </c>
      <c r="E13" s="34"/>
      <c r="F13" s="46"/>
      <c r="G13" s="46"/>
      <c r="H13" s="36"/>
    </row>
    <row r="14" spans="2:10" x14ac:dyDescent="0.3">
      <c r="B14" s="31"/>
      <c r="C14" s="49" t="s">
        <v>28</v>
      </c>
      <c r="D14" s="52"/>
      <c r="E14" s="47">
        <f>D8-D10+D11-D27</f>
        <v>0</v>
      </c>
      <c r="F14" s="46"/>
      <c r="G14" s="46"/>
      <c r="H14" s="36"/>
    </row>
    <row r="15" spans="2:10" s="6" customFormat="1" ht="19.5" thickBot="1" x14ac:dyDescent="0.35">
      <c r="B15" s="31"/>
      <c r="C15" s="23" t="s">
        <v>8</v>
      </c>
      <c r="D15" s="24">
        <f>D10+Resultados!C23</f>
        <v>0</v>
      </c>
      <c r="E15" s="47"/>
      <c r="F15" s="48"/>
      <c r="G15" s="48"/>
      <c r="H15" s="36"/>
      <c r="I15" s="9"/>
      <c r="J15" s="9"/>
    </row>
    <row r="16" spans="2:10" s="6" customFormat="1" ht="44.25" customHeight="1" thickBot="1" x14ac:dyDescent="0.35">
      <c r="B16" s="31"/>
      <c r="C16" s="17" t="s">
        <v>2</v>
      </c>
      <c r="D16" s="13">
        <f>D8-D10-Resultados!C23</f>
        <v>0</v>
      </c>
      <c r="E16" s="47"/>
      <c r="F16" s="48"/>
      <c r="G16" s="48"/>
      <c r="H16" s="36"/>
      <c r="I16" s="9"/>
      <c r="J16" s="9"/>
    </row>
    <row r="17" spans="2:10" s="6" customFormat="1" ht="45" hidden="1" customHeight="1" thickBot="1" x14ac:dyDescent="0.35">
      <c r="B17" s="31"/>
      <c r="C17" s="54" t="str">
        <f>C27</f>
        <v>RETRIBUCIÓN MÍNIMA CONJUNTA QUE DEBEN LLEVARSE LA TOTALIDAD DE LOS SOCIOS PROFESIONALES</v>
      </c>
      <c r="D17" s="55">
        <f>D27</f>
        <v>0</v>
      </c>
      <c r="E17" s="47"/>
      <c r="F17" s="48"/>
      <c r="G17" s="48"/>
      <c r="H17" s="36"/>
      <c r="I17" s="9"/>
      <c r="J17" s="9"/>
    </row>
    <row r="18" spans="2:10" s="6" customFormat="1" ht="12.75" customHeight="1" thickBot="1" x14ac:dyDescent="0.35">
      <c r="B18" s="37"/>
      <c r="C18" s="38"/>
      <c r="D18" s="39"/>
      <c r="E18" s="40"/>
      <c r="F18" s="41"/>
      <c r="G18" s="41"/>
      <c r="H18" s="42"/>
      <c r="I18" s="9"/>
      <c r="J18" s="9"/>
    </row>
    <row r="19" spans="2:10" s="6" customFormat="1" ht="12" customHeight="1" thickTop="1" thickBot="1" x14ac:dyDescent="0.35">
      <c r="C19" s="23"/>
      <c r="D19" s="24"/>
      <c r="E19" s="8"/>
      <c r="F19" s="9"/>
      <c r="G19" s="9"/>
      <c r="H19" s="9"/>
      <c r="I19" s="9"/>
      <c r="J19" s="9"/>
    </row>
    <row r="20" spans="2:10" s="6" customFormat="1" ht="19.5" thickTop="1" x14ac:dyDescent="0.3">
      <c r="B20" s="25"/>
      <c r="C20" s="26" t="s">
        <v>15</v>
      </c>
      <c r="D20" s="27"/>
      <c r="E20" s="28"/>
      <c r="F20" s="29" t="s">
        <v>4</v>
      </c>
      <c r="G20" s="29"/>
      <c r="H20" s="30"/>
      <c r="I20" s="9"/>
      <c r="J20" s="9"/>
    </row>
    <row r="21" spans="2:10" ht="37.5" x14ac:dyDescent="0.3">
      <c r="B21" s="31"/>
      <c r="C21" s="32" t="s">
        <v>27</v>
      </c>
      <c r="D21" s="33">
        <v>0</v>
      </c>
      <c r="E21" s="34"/>
      <c r="F21" s="35">
        <f>IF(D21&gt;0,(D21*1.5),(37275.7))</f>
        <v>37275.699999999997</v>
      </c>
      <c r="G21" s="35">
        <f>0.75*D16</f>
        <v>0</v>
      </c>
      <c r="H21" s="36"/>
    </row>
    <row r="22" spans="2:10" s="6" customFormat="1" ht="19.5" thickBot="1" x14ac:dyDescent="0.35">
      <c r="B22" s="37"/>
      <c r="C22" s="38"/>
      <c r="D22" s="39"/>
      <c r="E22" s="40"/>
      <c r="F22" s="41"/>
      <c r="G22" s="41"/>
      <c r="H22" s="42"/>
      <c r="I22" s="9"/>
      <c r="J22" s="9"/>
    </row>
    <row r="23" spans="2:10" s="6" customFormat="1" ht="19.5" hidden="1" thickTop="1" x14ac:dyDescent="0.3">
      <c r="C23" s="11"/>
      <c r="D23" s="12"/>
      <c r="E23" s="8"/>
      <c r="F23" s="9"/>
      <c r="G23" s="9"/>
      <c r="H23" s="9"/>
      <c r="I23" s="9"/>
      <c r="J23" s="9"/>
    </row>
    <row r="24" spans="2:10" s="6" customFormat="1" ht="20.25" hidden="1" thickTop="1" thickBot="1" x14ac:dyDescent="0.35">
      <c r="C24" s="11"/>
      <c r="D24" s="12" t="s">
        <v>9</v>
      </c>
      <c r="E24" s="8" t="s">
        <v>10</v>
      </c>
      <c r="F24" s="9"/>
      <c r="G24" s="9"/>
      <c r="H24" s="9"/>
      <c r="I24" s="9"/>
      <c r="J24" s="9"/>
    </row>
    <row r="25" spans="2:10" ht="20.25" hidden="1" thickTop="1" thickBot="1" x14ac:dyDescent="0.35">
      <c r="C25" s="4" t="s">
        <v>3</v>
      </c>
      <c r="D25" s="14">
        <f>((0.5625*(D8-D10))-(0.1875*D11))/0.8125</f>
        <v>0</v>
      </c>
      <c r="E25" s="10">
        <f>((0.6375*(D8-D10))-(0.1125*D11))/0.8875</f>
        <v>0</v>
      </c>
    </row>
    <row r="26" spans="2:10" ht="20.25" hidden="1" thickTop="1" thickBot="1" x14ac:dyDescent="0.35"/>
    <row r="27" spans="2:10" ht="39" hidden="1" thickTop="1" thickBot="1" x14ac:dyDescent="0.35">
      <c r="C27" s="5" t="s">
        <v>13</v>
      </c>
      <c r="D27" s="16">
        <f>IF(D13=25%,D25,E25)</f>
        <v>0</v>
      </c>
    </row>
    <row r="28" spans="2:10" ht="21.75" hidden="1" thickTop="1" x14ac:dyDescent="0.3">
      <c r="C28" s="20" t="s">
        <v>14</v>
      </c>
      <c r="D28" s="21">
        <f>F21</f>
        <v>37275.699999999997</v>
      </c>
    </row>
    <row r="29" spans="2:10" s="6" customFormat="1" ht="19.5" thickTop="1" x14ac:dyDescent="0.3">
      <c r="C29" s="11"/>
      <c r="D29" s="12"/>
      <c r="E29" s="8"/>
      <c r="F29" s="9"/>
      <c r="G29" s="9"/>
      <c r="H29" s="9"/>
      <c r="I29" s="9"/>
      <c r="J29" s="9"/>
    </row>
    <row r="30" spans="2:10" s="6" customFormat="1" x14ac:dyDescent="0.3">
      <c r="C30" s="11"/>
      <c r="D30" s="12"/>
      <c r="E30" s="8"/>
      <c r="F30" s="9"/>
      <c r="G30" s="9"/>
      <c r="H30" s="9"/>
      <c r="I30" s="9"/>
      <c r="J30" s="9"/>
    </row>
    <row r="31" spans="2:10" s="6" customFormat="1" x14ac:dyDescent="0.3">
      <c r="C31" s="11"/>
      <c r="D31" s="12"/>
      <c r="E31" s="8"/>
      <c r="F31" s="9"/>
      <c r="G31" s="9"/>
      <c r="H31" s="9"/>
      <c r="I31" s="9"/>
      <c r="J31" s="9"/>
    </row>
    <row r="32" spans="2:10" s="6" customFormat="1" x14ac:dyDescent="0.3">
      <c r="C32" s="11"/>
      <c r="D32" s="12"/>
      <c r="E32" s="8"/>
      <c r="F32" s="9"/>
      <c r="G32" s="9"/>
      <c r="H32" s="9"/>
      <c r="I32" s="9"/>
      <c r="J32" s="9"/>
    </row>
    <row r="33" spans="3:10" s="6" customFormat="1" x14ac:dyDescent="0.3">
      <c r="C33" s="11"/>
      <c r="D33" s="12"/>
      <c r="E33" s="8"/>
      <c r="F33" s="9"/>
      <c r="G33" s="9"/>
      <c r="H33" s="9"/>
      <c r="I33" s="9"/>
      <c r="J33" s="9"/>
    </row>
    <row r="34" spans="3:10" s="6" customFormat="1" x14ac:dyDescent="0.3">
      <c r="C34" s="11"/>
      <c r="D34" s="12"/>
      <c r="E34" s="8"/>
      <c r="F34" s="9"/>
      <c r="G34" s="9"/>
      <c r="H34" s="9"/>
      <c r="I34" s="9"/>
      <c r="J34" s="9"/>
    </row>
    <row r="35" spans="3:10" s="6" customFormat="1" x14ac:dyDescent="0.3">
      <c r="C35" s="11"/>
      <c r="D35" s="12"/>
      <c r="E35" s="8"/>
      <c r="F35" s="9"/>
      <c r="G35" s="9"/>
      <c r="H35" s="9"/>
      <c r="I35" s="9"/>
      <c r="J35" s="9"/>
    </row>
    <row r="36" spans="3:10" s="6" customFormat="1" x14ac:dyDescent="0.3">
      <c r="C36" s="11"/>
      <c r="D36" s="12"/>
      <c r="E36" s="8"/>
      <c r="F36" s="9"/>
      <c r="G36" s="9"/>
      <c r="H36" s="9"/>
      <c r="I36" s="9"/>
      <c r="J36" s="9"/>
    </row>
    <row r="37" spans="3:10" s="6" customFormat="1" x14ac:dyDescent="0.3">
      <c r="C37" s="11"/>
      <c r="D37" s="12"/>
      <c r="E37" s="8"/>
      <c r="F37" s="9"/>
      <c r="G37" s="9"/>
      <c r="H37" s="9"/>
      <c r="I37" s="9"/>
      <c r="J37" s="9"/>
    </row>
    <row r="38" spans="3:10" s="6" customFormat="1" x14ac:dyDescent="0.3">
      <c r="C38" s="11"/>
      <c r="D38" s="12"/>
      <c r="E38" s="8"/>
      <c r="F38" s="9"/>
      <c r="G38" s="9"/>
      <c r="H38" s="9"/>
      <c r="I38" s="9"/>
      <c r="J38" s="9"/>
    </row>
    <row r="39" spans="3:10" s="6" customFormat="1" x14ac:dyDescent="0.3">
      <c r="C39" s="11"/>
      <c r="D39" s="12"/>
      <c r="E39" s="8"/>
      <c r="F39" s="9"/>
      <c r="G39" s="9"/>
      <c r="H39" s="9"/>
      <c r="I39" s="9"/>
      <c r="J39" s="9"/>
    </row>
    <row r="40" spans="3:10" s="6" customFormat="1" x14ac:dyDescent="0.3">
      <c r="C40" s="11"/>
      <c r="D40" s="12"/>
      <c r="E40" s="8"/>
      <c r="F40" s="9"/>
      <c r="G40" s="9"/>
      <c r="H40" s="9"/>
      <c r="I40" s="9"/>
      <c r="J40" s="9"/>
    </row>
    <row r="41" spans="3:10" s="6" customFormat="1" x14ac:dyDescent="0.3">
      <c r="C41" s="11"/>
      <c r="D41" s="12"/>
      <c r="E41" s="8"/>
      <c r="F41" s="9"/>
      <c r="G41" s="9"/>
      <c r="H41" s="9"/>
      <c r="I41" s="9"/>
      <c r="J41" s="9"/>
    </row>
    <row r="42" spans="3:10" s="6" customFormat="1" x14ac:dyDescent="0.3">
      <c r="C42" s="11"/>
      <c r="D42" s="12"/>
      <c r="E42" s="8"/>
      <c r="F42" s="9"/>
      <c r="G42" s="9"/>
      <c r="H42" s="9"/>
      <c r="I42" s="9"/>
      <c r="J42" s="9"/>
    </row>
    <row r="43" spans="3:10" s="6" customFormat="1" x14ac:dyDescent="0.3">
      <c r="C43" s="11"/>
      <c r="D43" s="12"/>
      <c r="E43" s="8"/>
      <c r="F43" s="9"/>
      <c r="G43" s="9"/>
      <c r="H43" s="9"/>
      <c r="I43" s="9"/>
      <c r="J43" s="9"/>
    </row>
    <row r="44" spans="3:10" s="6" customFormat="1" x14ac:dyDescent="0.3">
      <c r="C44" s="11"/>
      <c r="D44" s="12"/>
      <c r="E44" s="8"/>
      <c r="F44" s="9"/>
      <c r="G44" s="9"/>
      <c r="H44" s="9"/>
      <c r="I44" s="9"/>
      <c r="J44" s="9"/>
    </row>
    <row r="45" spans="3:10" s="6" customFormat="1" x14ac:dyDescent="0.3">
      <c r="C45" s="11"/>
      <c r="D45" s="12"/>
      <c r="E45" s="8"/>
      <c r="F45" s="9"/>
      <c r="G45" s="9"/>
      <c r="H45" s="9"/>
      <c r="I45" s="9"/>
      <c r="J45" s="9"/>
    </row>
    <row r="46" spans="3:10" s="6" customFormat="1" x14ac:dyDescent="0.3">
      <c r="C46" s="11"/>
      <c r="D46" s="12"/>
      <c r="E46" s="8"/>
      <c r="F46" s="9"/>
      <c r="G46" s="9"/>
      <c r="H46" s="9"/>
      <c r="I46" s="9"/>
      <c r="J46" s="9"/>
    </row>
    <row r="47" spans="3:10" s="6" customFormat="1" x14ac:dyDescent="0.3">
      <c r="C47" s="11"/>
      <c r="D47" s="12"/>
      <c r="E47" s="8"/>
      <c r="F47" s="9"/>
      <c r="G47" s="9"/>
      <c r="H47" s="9"/>
      <c r="I47" s="9"/>
      <c r="J47" s="9"/>
    </row>
    <row r="48" spans="3:10" s="6" customFormat="1" x14ac:dyDescent="0.3">
      <c r="C48" s="11"/>
      <c r="D48" s="12"/>
      <c r="E48" s="8"/>
      <c r="F48" s="9"/>
      <c r="G48" s="9"/>
      <c r="H48" s="9"/>
      <c r="I48" s="9"/>
      <c r="J48" s="9"/>
    </row>
    <row r="49" spans="3:10" s="6" customFormat="1" x14ac:dyDescent="0.3">
      <c r="C49" s="11"/>
      <c r="D49" s="12"/>
      <c r="E49" s="8"/>
      <c r="F49" s="9"/>
      <c r="G49" s="9"/>
      <c r="H49" s="9"/>
      <c r="I49" s="9"/>
      <c r="J49" s="9"/>
    </row>
    <row r="50" spans="3:10" s="6" customFormat="1" x14ac:dyDescent="0.3">
      <c r="C50" s="11"/>
      <c r="D50" s="12"/>
      <c r="E50" s="8"/>
      <c r="F50" s="9"/>
      <c r="G50" s="9"/>
      <c r="H50" s="9"/>
      <c r="I50" s="9"/>
      <c r="J50" s="9"/>
    </row>
    <row r="51" spans="3:10" s="6" customFormat="1" x14ac:dyDescent="0.3">
      <c r="C51" s="11"/>
      <c r="D51" s="12"/>
      <c r="E51" s="8"/>
      <c r="F51" s="9"/>
      <c r="G51" s="9"/>
      <c r="H51" s="9"/>
      <c r="I51" s="9"/>
      <c r="J51" s="9"/>
    </row>
    <row r="52" spans="3:10" s="6" customFormat="1" x14ac:dyDescent="0.3">
      <c r="C52" s="11"/>
      <c r="D52" s="12"/>
      <c r="E52" s="8"/>
      <c r="F52" s="9"/>
      <c r="G52" s="9"/>
      <c r="H52" s="9"/>
      <c r="I52" s="9"/>
      <c r="J52" s="9"/>
    </row>
    <row r="53" spans="3:10" s="6" customFormat="1" x14ac:dyDescent="0.3">
      <c r="C53" s="11"/>
      <c r="D53" s="12"/>
      <c r="E53" s="8"/>
      <c r="F53" s="9"/>
      <c r="G53" s="9"/>
      <c r="H53" s="9"/>
      <c r="I53" s="9"/>
      <c r="J53" s="9"/>
    </row>
    <row r="54" spans="3:10" s="6" customFormat="1" x14ac:dyDescent="0.3">
      <c r="C54" s="11"/>
      <c r="D54" s="12"/>
      <c r="E54" s="8"/>
      <c r="F54" s="9"/>
      <c r="G54" s="9"/>
      <c r="H54" s="9"/>
      <c r="I54" s="9"/>
      <c r="J54" s="9"/>
    </row>
    <row r="55" spans="3:10" s="6" customFormat="1" x14ac:dyDescent="0.3">
      <c r="C55" s="11"/>
      <c r="D55" s="12"/>
      <c r="E55" s="8"/>
      <c r="F55" s="9"/>
      <c r="G55" s="9"/>
      <c r="H55" s="9"/>
      <c r="I55" s="9"/>
      <c r="J55" s="9"/>
    </row>
    <row r="56" spans="3:10" s="6" customFormat="1" x14ac:dyDescent="0.3">
      <c r="C56" s="11"/>
      <c r="D56" s="12"/>
      <c r="E56" s="8"/>
      <c r="F56" s="9"/>
      <c r="G56" s="9"/>
      <c r="H56" s="9"/>
      <c r="I56" s="9"/>
      <c r="J56" s="9"/>
    </row>
    <row r="57" spans="3:10" s="6" customFormat="1" x14ac:dyDescent="0.3">
      <c r="C57" s="11"/>
      <c r="D57" s="12"/>
      <c r="E57" s="8"/>
      <c r="F57" s="9"/>
      <c r="G57" s="9"/>
      <c r="H57" s="9"/>
      <c r="I57" s="9"/>
      <c r="J57" s="9"/>
    </row>
    <row r="58" spans="3:10" s="6" customFormat="1" x14ac:dyDescent="0.3">
      <c r="C58" s="11"/>
      <c r="D58" s="12"/>
      <c r="E58" s="8"/>
      <c r="F58" s="9"/>
      <c r="G58" s="9"/>
      <c r="H58" s="9"/>
      <c r="I58" s="9"/>
      <c r="J58" s="9"/>
    </row>
    <row r="59" spans="3:10" s="6" customFormat="1" x14ac:dyDescent="0.3">
      <c r="C59" s="11"/>
      <c r="D59" s="12"/>
      <c r="E59" s="8"/>
      <c r="F59" s="9"/>
      <c r="G59" s="9"/>
      <c r="H59" s="9"/>
      <c r="I59" s="9"/>
      <c r="J59" s="9"/>
    </row>
    <row r="60" spans="3:10" s="6" customFormat="1" x14ac:dyDescent="0.3">
      <c r="C60" s="11"/>
      <c r="D60" s="12"/>
      <c r="E60" s="8"/>
      <c r="F60" s="9"/>
      <c r="G60" s="9"/>
      <c r="H60" s="9"/>
      <c r="I60" s="9"/>
      <c r="J60" s="9"/>
    </row>
    <row r="61" spans="3:10" s="6" customFormat="1" x14ac:dyDescent="0.3">
      <c r="C61" s="11"/>
      <c r="D61" s="12"/>
      <c r="E61" s="8"/>
      <c r="F61" s="9"/>
      <c r="G61" s="9"/>
      <c r="H61" s="9"/>
      <c r="I61" s="9"/>
      <c r="J61" s="9"/>
    </row>
    <row r="62" spans="3:10" s="6" customFormat="1" x14ac:dyDescent="0.3">
      <c r="C62" s="11"/>
      <c r="D62" s="12"/>
      <c r="E62" s="8"/>
      <c r="F62" s="9"/>
      <c r="G62" s="9"/>
      <c r="H62" s="9"/>
      <c r="I62" s="9"/>
      <c r="J62" s="9"/>
    </row>
    <row r="63" spans="3:10" s="6" customFormat="1" x14ac:dyDescent="0.3">
      <c r="C63" s="11"/>
      <c r="D63" s="12"/>
      <c r="E63" s="8"/>
      <c r="F63" s="9"/>
      <c r="G63" s="9"/>
      <c r="H63" s="9"/>
      <c r="I63" s="9"/>
      <c r="J63" s="9"/>
    </row>
    <row r="64" spans="3:10" s="6" customFormat="1" x14ac:dyDescent="0.3">
      <c r="C64" s="11"/>
      <c r="D64" s="12"/>
      <c r="E64" s="8"/>
      <c r="F64" s="9"/>
      <c r="G64" s="9"/>
      <c r="H64" s="9"/>
      <c r="I64" s="9"/>
      <c r="J64" s="9"/>
    </row>
    <row r="65" spans="3:10" s="6" customFormat="1" x14ac:dyDescent="0.3">
      <c r="C65" s="11"/>
      <c r="D65" s="12"/>
      <c r="E65" s="8"/>
      <c r="F65" s="9"/>
      <c r="G65" s="9"/>
      <c r="H65" s="9"/>
      <c r="I65" s="9"/>
      <c r="J65" s="9"/>
    </row>
    <row r="66" spans="3:10" s="6" customFormat="1" x14ac:dyDescent="0.3">
      <c r="C66" s="11"/>
      <c r="D66" s="12"/>
      <c r="E66" s="8"/>
      <c r="F66" s="9"/>
      <c r="G66" s="9"/>
      <c r="H66" s="9"/>
      <c r="I66" s="9"/>
      <c r="J66" s="9"/>
    </row>
    <row r="67" spans="3:10" s="6" customFormat="1" x14ac:dyDescent="0.3">
      <c r="C67" s="11"/>
      <c r="D67" s="12"/>
      <c r="E67" s="8"/>
      <c r="F67" s="9"/>
      <c r="G67" s="9"/>
      <c r="H67" s="9"/>
      <c r="I67" s="9"/>
      <c r="J67" s="9"/>
    </row>
    <row r="68" spans="3:10" s="6" customFormat="1" x14ac:dyDescent="0.3">
      <c r="C68" s="11"/>
      <c r="D68" s="12"/>
      <c r="E68" s="8"/>
      <c r="F68" s="9"/>
      <c r="G68" s="9"/>
      <c r="H68" s="9"/>
      <c r="I68" s="9"/>
      <c r="J68" s="9"/>
    </row>
    <row r="69" spans="3:10" s="6" customFormat="1" x14ac:dyDescent="0.3">
      <c r="C69" s="11"/>
      <c r="D69" s="12"/>
      <c r="E69" s="8"/>
      <c r="F69" s="9"/>
      <c r="G69" s="9"/>
      <c r="H69" s="9"/>
      <c r="I69" s="9"/>
      <c r="J69" s="9"/>
    </row>
    <row r="70" spans="3:10" s="6" customFormat="1" x14ac:dyDescent="0.3">
      <c r="C70" s="11"/>
      <c r="D70" s="12"/>
      <c r="E70" s="8"/>
      <c r="F70" s="9"/>
      <c r="G70" s="9"/>
      <c r="H70" s="9"/>
      <c r="I70" s="9"/>
      <c r="J70" s="9"/>
    </row>
    <row r="71" spans="3:10" s="6" customFormat="1" x14ac:dyDescent="0.3">
      <c r="C71" s="11"/>
      <c r="D71" s="12"/>
      <c r="E71" s="8"/>
      <c r="F71" s="9"/>
      <c r="G71" s="9"/>
      <c r="H71" s="9"/>
      <c r="I71" s="9"/>
      <c r="J71" s="9"/>
    </row>
    <row r="72" spans="3:10" s="6" customFormat="1" x14ac:dyDescent="0.3">
      <c r="C72" s="11"/>
      <c r="D72" s="12"/>
      <c r="E72" s="8"/>
      <c r="F72" s="9"/>
      <c r="G72" s="9"/>
      <c r="H72" s="9"/>
      <c r="I72" s="9"/>
      <c r="J72" s="9"/>
    </row>
    <row r="73" spans="3:10" s="6" customFormat="1" x14ac:dyDescent="0.3">
      <c r="C73" s="11"/>
      <c r="D73" s="12"/>
      <c r="E73" s="8"/>
      <c r="F73" s="9"/>
      <c r="G73" s="9"/>
      <c r="H73" s="9"/>
      <c r="I73" s="9"/>
      <c r="J73" s="9"/>
    </row>
    <row r="74" spans="3:10" s="6" customFormat="1" x14ac:dyDescent="0.3">
      <c r="C74" s="11"/>
      <c r="D74" s="12"/>
      <c r="E74" s="8"/>
      <c r="F74" s="9"/>
      <c r="G74" s="9"/>
      <c r="H74" s="9"/>
      <c r="I74" s="9"/>
      <c r="J74" s="9"/>
    </row>
    <row r="75" spans="3:10" s="6" customFormat="1" x14ac:dyDescent="0.3">
      <c r="C75" s="11"/>
      <c r="D75" s="12"/>
      <c r="E75" s="8"/>
      <c r="F75" s="9"/>
      <c r="G75" s="9"/>
      <c r="H75" s="9"/>
      <c r="I75" s="9"/>
      <c r="J75" s="9"/>
    </row>
    <row r="76" spans="3:10" s="6" customFormat="1" x14ac:dyDescent="0.3">
      <c r="C76" s="11"/>
      <c r="D76" s="12"/>
      <c r="E76" s="8"/>
      <c r="F76" s="9"/>
      <c r="G76" s="9"/>
      <c r="H76" s="9"/>
      <c r="I76" s="9"/>
      <c r="J76" s="9"/>
    </row>
    <row r="77" spans="3:10" s="6" customFormat="1" x14ac:dyDescent="0.3">
      <c r="C77" s="11"/>
      <c r="D77" s="12"/>
      <c r="E77" s="8"/>
      <c r="F77" s="9"/>
      <c r="G77" s="9"/>
      <c r="H77" s="9"/>
      <c r="I77" s="9"/>
      <c r="J77" s="9"/>
    </row>
    <row r="78" spans="3:10" s="6" customFormat="1" x14ac:dyDescent="0.3">
      <c r="C78" s="11"/>
      <c r="D78" s="12"/>
      <c r="E78" s="8"/>
      <c r="F78" s="9"/>
      <c r="G78" s="9"/>
      <c r="H78" s="9"/>
      <c r="I78" s="9"/>
      <c r="J78" s="9"/>
    </row>
    <row r="79" spans="3:10" s="6" customFormat="1" x14ac:dyDescent="0.3">
      <c r="C79" s="11"/>
      <c r="D79" s="12"/>
      <c r="E79" s="8"/>
      <c r="F79" s="9"/>
      <c r="G79" s="9"/>
      <c r="H79" s="9"/>
      <c r="I79" s="9"/>
      <c r="J79" s="9"/>
    </row>
    <row r="80" spans="3:10" s="6" customFormat="1" x14ac:dyDescent="0.3">
      <c r="C80" s="11"/>
      <c r="D80" s="12"/>
      <c r="E80" s="8"/>
      <c r="F80" s="9"/>
      <c r="G80" s="9"/>
      <c r="H80" s="9"/>
      <c r="I80" s="9"/>
      <c r="J80" s="9"/>
    </row>
    <row r="81" spans="3:10" s="6" customFormat="1" x14ac:dyDescent="0.3">
      <c r="C81" s="11"/>
      <c r="D81" s="12"/>
      <c r="E81" s="8"/>
      <c r="F81" s="9"/>
      <c r="G81" s="9"/>
      <c r="H81" s="9"/>
      <c r="I81" s="9"/>
      <c r="J81" s="9"/>
    </row>
    <row r="82" spans="3:10" s="6" customFormat="1" x14ac:dyDescent="0.3">
      <c r="C82" s="11"/>
      <c r="D82" s="12"/>
      <c r="E82" s="8"/>
      <c r="F82" s="9"/>
      <c r="G82" s="9"/>
      <c r="H82" s="9"/>
      <c r="I82" s="9"/>
      <c r="J82" s="9"/>
    </row>
    <row r="83" spans="3:10" s="6" customFormat="1" x14ac:dyDescent="0.3">
      <c r="C83" s="11"/>
      <c r="D83" s="12"/>
      <c r="E83" s="8"/>
      <c r="F83" s="9"/>
      <c r="G83" s="9"/>
      <c r="H83" s="9"/>
      <c r="I83" s="9"/>
      <c r="J83" s="9"/>
    </row>
    <row r="84" spans="3:10" s="6" customFormat="1" x14ac:dyDescent="0.3">
      <c r="C84" s="11"/>
      <c r="D84" s="12"/>
      <c r="E84" s="8"/>
      <c r="F84" s="9"/>
      <c r="G84" s="9"/>
      <c r="H84" s="9"/>
      <c r="I84" s="9"/>
      <c r="J84" s="9"/>
    </row>
    <row r="85" spans="3:10" s="6" customFormat="1" x14ac:dyDescent="0.3">
      <c r="C85" s="11"/>
      <c r="D85" s="12"/>
      <c r="E85" s="8"/>
      <c r="F85" s="9"/>
      <c r="G85" s="9"/>
      <c r="H85" s="9"/>
      <c r="I85" s="9"/>
      <c r="J85" s="9"/>
    </row>
    <row r="86" spans="3:10" s="6" customFormat="1" x14ac:dyDescent="0.3">
      <c r="C86" s="11"/>
      <c r="D86" s="12"/>
      <c r="E86" s="8"/>
      <c r="F86" s="9"/>
      <c r="G86" s="9"/>
      <c r="H86" s="9"/>
      <c r="I86" s="9"/>
      <c r="J86" s="9"/>
    </row>
    <row r="87" spans="3:10" s="6" customFormat="1" x14ac:dyDescent="0.3">
      <c r="C87" s="11"/>
      <c r="D87" s="12"/>
      <c r="E87" s="8"/>
      <c r="F87" s="9"/>
      <c r="G87" s="9"/>
      <c r="H87" s="9"/>
      <c r="I87" s="9"/>
      <c r="J87" s="9"/>
    </row>
    <row r="88" spans="3:10" s="6" customFormat="1" x14ac:dyDescent="0.3">
      <c r="C88" s="11"/>
      <c r="D88" s="12"/>
      <c r="E88" s="8"/>
      <c r="F88" s="9"/>
      <c r="G88" s="9"/>
      <c r="H88" s="9"/>
      <c r="I88" s="9"/>
      <c r="J88" s="9"/>
    </row>
    <row r="89" spans="3:10" s="6" customFormat="1" x14ac:dyDescent="0.3">
      <c r="C89" s="11"/>
      <c r="D89" s="12"/>
      <c r="E89" s="8"/>
      <c r="F89" s="9"/>
      <c r="G89" s="9"/>
      <c r="H89" s="9"/>
      <c r="I89" s="9"/>
      <c r="J89" s="9"/>
    </row>
    <row r="90" spans="3:10" s="6" customFormat="1" x14ac:dyDescent="0.3">
      <c r="C90" s="11"/>
      <c r="D90" s="12"/>
      <c r="E90" s="8"/>
      <c r="F90" s="9"/>
      <c r="G90" s="9"/>
      <c r="H90" s="9"/>
      <c r="I90" s="9"/>
      <c r="J90" s="9"/>
    </row>
    <row r="91" spans="3:10" s="6" customFormat="1" x14ac:dyDescent="0.3">
      <c r="C91" s="11"/>
      <c r="D91" s="12"/>
      <c r="E91" s="8"/>
      <c r="F91" s="9"/>
      <c r="G91" s="9"/>
      <c r="H91" s="9"/>
      <c r="I91" s="9"/>
      <c r="J91" s="9"/>
    </row>
    <row r="92" spans="3:10" s="6" customFormat="1" x14ac:dyDescent="0.3">
      <c r="C92" s="11"/>
      <c r="D92" s="12"/>
      <c r="E92" s="8"/>
      <c r="F92" s="9"/>
      <c r="G92" s="9"/>
      <c r="H92" s="9"/>
      <c r="I92" s="9"/>
      <c r="J92" s="9"/>
    </row>
    <row r="93" spans="3:10" s="6" customFormat="1" x14ac:dyDescent="0.3">
      <c r="C93" s="11"/>
      <c r="D93" s="12"/>
      <c r="E93" s="8"/>
      <c r="F93" s="9"/>
      <c r="G93" s="9"/>
      <c r="H93" s="9"/>
      <c r="I93" s="9"/>
      <c r="J93" s="9"/>
    </row>
    <row r="94" spans="3:10" s="6" customFormat="1" x14ac:dyDescent="0.3">
      <c r="C94" s="11"/>
      <c r="D94" s="12"/>
      <c r="E94" s="8"/>
      <c r="F94" s="9"/>
      <c r="G94" s="9"/>
      <c r="H94" s="9"/>
      <c r="I94" s="9"/>
      <c r="J94" s="9"/>
    </row>
    <row r="95" spans="3:10" s="6" customFormat="1" x14ac:dyDescent="0.3">
      <c r="C95" s="11"/>
      <c r="D95" s="12"/>
      <c r="E95" s="8"/>
      <c r="F95" s="9"/>
      <c r="G95" s="9"/>
      <c r="H95" s="9"/>
      <c r="I95" s="9"/>
      <c r="J95" s="9"/>
    </row>
    <row r="96" spans="3:10" s="6" customFormat="1" x14ac:dyDescent="0.3">
      <c r="C96" s="11"/>
      <c r="D96" s="12"/>
      <c r="E96" s="8"/>
      <c r="F96" s="9"/>
      <c r="G96" s="9"/>
      <c r="H96" s="9"/>
      <c r="I96" s="9"/>
      <c r="J96" s="9"/>
    </row>
    <row r="97" spans="3:10" s="6" customFormat="1" x14ac:dyDescent="0.3">
      <c r="C97" s="11"/>
      <c r="D97" s="12"/>
      <c r="E97" s="8"/>
      <c r="F97" s="9"/>
      <c r="G97" s="9"/>
      <c r="H97" s="9"/>
      <c r="I97" s="9"/>
      <c r="J97" s="9"/>
    </row>
    <row r="98" spans="3:10" s="6" customFormat="1" x14ac:dyDescent="0.3">
      <c r="C98" s="11"/>
      <c r="D98" s="12"/>
      <c r="E98" s="8"/>
      <c r="F98" s="9"/>
      <c r="G98" s="9"/>
      <c r="H98" s="9"/>
      <c r="I98" s="9"/>
      <c r="J98" s="9"/>
    </row>
    <row r="99" spans="3:10" s="6" customFormat="1" x14ac:dyDescent="0.3">
      <c r="C99" s="11"/>
      <c r="D99" s="12"/>
      <c r="E99" s="8"/>
      <c r="F99" s="9"/>
      <c r="G99" s="9"/>
      <c r="H99" s="9"/>
      <c r="I99" s="9"/>
      <c r="J99" s="9"/>
    </row>
    <row r="100" spans="3:10" s="6" customFormat="1" x14ac:dyDescent="0.3">
      <c r="C100" s="11"/>
      <c r="D100" s="12"/>
      <c r="E100" s="8"/>
      <c r="F100" s="9"/>
      <c r="G100" s="9"/>
      <c r="H100" s="9"/>
      <c r="I100" s="9"/>
      <c r="J100" s="9"/>
    </row>
    <row r="101" spans="3:10" s="6" customFormat="1" x14ac:dyDescent="0.3">
      <c r="C101" s="11"/>
      <c r="D101" s="12"/>
      <c r="E101" s="8"/>
      <c r="F101" s="9"/>
      <c r="G101" s="9"/>
      <c r="H101" s="9"/>
      <c r="I101" s="9"/>
      <c r="J101" s="9"/>
    </row>
    <row r="102" spans="3:10" s="6" customFormat="1" x14ac:dyDescent="0.3">
      <c r="C102" s="11"/>
      <c r="D102" s="12"/>
      <c r="E102" s="8"/>
      <c r="F102" s="9"/>
      <c r="G102" s="9"/>
      <c r="H102" s="9"/>
      <c r="I102" s="9"/>
      <c r="J102" s="9"/>
    </row>
    <row r="103" spans="3:10" s="6" customFormat="1" x14ac:dyDescent="0.3">
      <c r="C103" s="11"/>
      <c r="D103" s="12"/>
      <c r="E103" s="8"/>
      <c r="F103" s="9"/>
      <c r="G103" s="9"/>
      <c r="H103" s="9"/>
      <c r="I103" s="9"/>
      <c r="J103" s="9"/>
    </row>
    <row r="104" spans="3:10" s="6" customFormat="1" x14ac:dyDescent="0.3">
      <c r="C104" s="11"/>
      <c r="D104" s="12"/>
      <c r="E104" s="8"/>
      <c r="F104" s="9"/>
      <c r="G104" s="9"/>
      <c r="H104" s="9"/>
      <c r="I104" s="9"/>
      <c r="J104" s="9"/>
    </row>
    <row r="105" spans="3:10" s="6" customFormat="1" x14ac:dyDescent="0.3">
      <c r="C105" s="11"/>
      <c r="D105" s="12"/>
      <c r="E105" s="8"/>
      <c r="F105" s="9"/>
      <c r="G105" s="9"/>
      <c r="H105" s="9"/>
      <c r="I105" s="9"/>
      <c r="J105" s="9"/>
    </row>
    <row r="106" spans="3:10" s="6" customFormat="1" x14ac:dyDescent="0.3">
      <c r="C106" s="11"/>
      <c r="D106" s="12"/>
      <c r="E106" s="8"/>
      <c r="F106" s="9"/>
      <c r="G106" s="9"/>
      <c r="H106" s="9"/>
      <c r="I106" s="9"/>
      <c r="J106" s="9"/>
    </row>
    <row r="107" spans="3:10" s="6" customFormat="1" x14ac:dyDescent="0.3">
      <c r="C107" s="11"/>
      <c r="D107" s="12"/>
      <c r="E107" s="8"/>
      <c r="F107" s="9"/>
      <c r="G107" s="9"/>
      <c r="H107" s="9"/>
      <c r="I107" s="9"/>
      <c r="J107" s="9"/>
    </row>
    <row r="108" spans="3:10" s="6" customFormat="1" x14ac:dyDescent="0.3">
      <c r="C108" s="11"/>
      <c r="D108" s="12"/>
      <c r="E108" s="8"/>
      <c r="F108" s="9"/>
      <c r="G108" s="9"/>
      <c r="H108" s="9"/>
      <c r="I108" s="9"/>
      <c r="J108" s="9"/>
    </row>
    <row r="109" spans="3:10" s="6" customFormat="1" x14ac:dyDescent="0.3">
      <c r="C109" s="11"/>
      <c r="D109" s="12"/>
      <c r="E109" s="8"/>
      <c r="F109" s="9"/>
      <c r="G109" s="9"/>
      <c r="H109" s="9"/>
      <c r="I109" s="9"/>
      <c r="J109" s="9"/>
    </row>
    <row r="110" spans="3:10" s="6" customFormat="1" x14ac:dyDescent="0.3">
      <c r="C110" s="11"/>
      <c r="D110" s="12"/>
      <c r="E110" s="8"/>
      <c r="F110" s="9"/>
      <c r="G110" s="9"/>
      <c r="H110" s="9"/>
      <c r="I110" s="9"/>
      <c r="J110" s="9"/>
    </row>
    <row r="111" spans="3:10" s="6" customFormat="1" x14ac:dyDescent="0.3">
      <c r="C111" s="11"/>
      <c r="D111" s="12"/>
      <c r="E111" s="8"/>
      <c r="F111" s="9"/>
      <c r="G111" s="9"/>
      <c r="H111" s="9"/>
      <c r="I111" s="9"/>
      <c r="J111" s="9"/>
    </row>
    <row r="112" spans="3:10" s="6" customFormat="1" x14ac:dyDescent="0.3">
      <c r="C112" s="11"/>
      <c r="D112" s="12"/>
      <c r="E112" s="8"/>
      <c r="F112" s="9"/>
      <c r="G112" s="9"/>
      <c r="H112" s="9"/>
      <c r="I112" s="9"/>
      <c r="J112" s="9"/>
    </row>
    <row r="113" spans="3:10" s="6" customFormat="1" x14ac:dyDescent="0.3">
      <c r="C113" s="11"/>
      <c r="D113" s="12"/>
      <c r="E113" s="8"/>
      <c r="F113" s="9"/>
      <c r="G113" s="9"/>
      <c r="H113" s="9"/>
      <c r="I113" s="9"/>
      <c r="J113" s="9"/>
    </row>
    <row r="114" spans="3:10" s="6" customFormat="1" x14ac:dyDescent="0.3">
      <c r="C114" s="11"/>
      <c r="D114" s="12"/>
      <c r="E114" s="8"/>
      <c r="F114" s="9"/>
      <c r="G114" s="9"/>
      <c r="H114" s="9"/>
      <c r="I114" s="9"/>
      <c r="J114" s="9"/>
    </row>
    <row r="115" spans="3:10" s="6" customFormat="1" x14ac:dyDescent="0.3">
      <c r="C115" s="11"/>
      <c r="D115" s="12"/>
      <c r="E115" s="8"/>
      <c r="F115" s="9"/>
      <c r="G115" s="9"/>
      <c r="H115" s="9"/>
      <c r="I115" s="9"/>
      <c r="J115" s="9"/>
    </row>
    <row r="116" spans="3:10" s="6" customFormat="1" x14ac:dyDescent="0.3">
      <c r="C116" s="11"/>
      <c r="D116" s="12"/>
      <c r="E116" s="8"/>
      <c r="F116" s="9"/>
      <c r="G116" s="9"/>
      <c r="H116" s="9"/>
      <c r="I116" s="9"/>
      <c r="J116" s="9"/>
    </row>
    <row r="117" spans="3:10" s="6" customFormat="1" x14ac:dyDescent="0.3">
      <c r="C117" s="11"/>
      <c r="D117" s="12"/>
      <c r="E117" s="8"/>
      <c r="F117" s="9"/>
      <c r="G117" s="9"/>
      <c r="H117" s="9"/>
      <c r="I117" s="9"/>
      <c r="J117" s="9"/>
    </row>
    <row r="118" spans="3:10" s="6" customFormat="1" x14ac:dyDescent="0.3">
      <c r="C118" s="11"/>
      <c r="D118" s="12"/>
      <c r="E118" s="8"/>
      <c r="F118" s="9"/>
      <c r="G118" s="9"/>
      <c r="H118" s="9"/>
      <c r="I118" s="9"/>
      <c r="J118" s="9"/>
    </row>
    <row r="119" spans="3:10" s="6" customFormat="1" x14ac:dyDescent="0.3">
      <c r="C119" s="11"/>
      <c r="D119" s="12"/>
      <c r="E119" s="8"/>
      <c r="F119" s="9"/>
      <c r="G119" s="9"/>
      <c r="H119" s="9"/>
      <c r="I119" s="9"/>
      <c r="J119" s="9"/>
    </row>
    <row r="120" spans="3:10" s="6" customFormat="1" x14ac:dyDescent="0.3">
      <c r="C120" s="11"/>
      <c r="D120" s="12"/>
      <c r="E120" s="8"/>
      <c r="F120" s="9"/>
      <c r="G120" s="9"/>
      <c r="H120" s="9"/>
      <c r="I120" s="9"/>
      <c r="J120" s="9"/>
    </row>
    <row r="121" spans="3:10" s="6" customFormat="1" x14ac:dyDescent="0.3">
      <c r="C121" s="11"/>
      <c r="D121" s="12"/>
      <c r="E121" s="8"/>
      <c r="F121" s="9"/>
      <c r="G121" s="9"/>
      <c r="H121" s="9"/>
      <c r="I121" s="9"/>
      <c r="J121" s="9"/>
    </row>
    <row r="122" spans="3:10" s="6" customFormat="1" x14ac:dyDescent="0.3">
      <c r="C122" s="11"/>
      <c r="D122" s="12"/>
      <c r="E122" s="8"/>
      <c r="F122" s="9"/>
      <c r="G122" s="9"/>
      <c r="H122" s="9"/>
      <c r="I122" s="9"/>
      <c r="J122" s="9"/>
    </row>
    <row r="123" spans="3:10" s="6" customFormat="1" x14ac:dyDescent="0.3">
      <c r="C123" s="11"/>
      <c r="D123" s="12"/>
      <c r="E123" s="8"/>
      <c r="F123" s="9"/>
      <c r="G123" s="9"/>
      <c r="H123" s="9"/>
      <c r="I123" s="9"/>
      <c r="J123" s="9"/>
    </row>
    <row r="124" spans="3:10" s="6" customFormat="1" x14ac:dyDescent="0.3">
      <c r="C124" s="11"/>
      <c r="D124" s="12"/>
      <c r="E124" s="8"/>
      <c r="F124" s="9"/>
      <c r="G124" s="9"/>
      <c r="H124" s="9"/>
      <c r="I124" s="9"/>
      <c r="J124" s="9"/>
    </row>
    <row r="125" spans="3:10" s="6" customFormat="1" x14ac:dyDescent="0.3">
      <c r="C125" s="11"/>
      <c r="D125" s="12"/>
      <c r="E125" s="8"/>
      <c r="F125" s="9"/>
      <c r="G125" s="9"/>
      <c r="H125" s="9"/>
      <c r="I125" s="9"/>
      <c r="J125" s="9"/>
    </row>
    <row r="126" spans="3:10" s="6" customFormat="1" x14ac:dyDescent="0.3">
      <c r="C126" s="11"/>
      <c r="D126" s="12"/>
      <c r="E126" s="8"/>
      <c r="F126" s="9"/>
      <c r="G126" s="9"/>
      <c r="H126" s="9"/>
      <c r="I126" s="9"/>
      <c r="J126" s="9"/>
    </row>
    <row r="127" spans="3:10" s="6" customFormat="1" x14ac:dyDescent="0.3">
      <c r="C127" s="11"/>
      <c r="D127" s="12"/>
      <c r="E127" s="8"/>
      <c r="F127" s="9"/>
      <c r="G127" s="9"/>
      <c r="H127" s="9"/>
      <c r="I127" s="9"/>
      <c r="J127" s="9"/>
    </row>
    <row r="128" spans="3:10" s="6" customFormat="1" x14ac:dyDescent="0.3">
      <c r="C128" s="11"/>
      <c r="D128" s="12"/>
      <c r="E128" s="8"/>
      <c r="F128" s="9"/>
      <c r="G128" s="9"/>
      <c r="H128" s="9"/>
      <c r="I128" s="9"/>
      <c r="J128" s="9"/>
    </row>
    <row r="129" spans="3:10" s="6" customFormat="1" x14ac:dyDescent="0.3">
      <c r="C129" s="11"/>
      <c r="D129" s="12"/>
      <c r="E129" s="8"/>
      <c r="F129" s="9"/>
      <c r="G129" s="9"/>
      <c r="H129" s="9"/>
      <c r="I129" s="9"/>
      <c r="J129" s="9"/>
    </row>
    <row r="130" spans="3:10" s="6" customFormat="1" x14ac:dyDescent="0.3">
      <c r="C130" s="11"/>
      <c r="D130" s="12"/>
      <c r="E130" s="8"/>
      <c r="F130" s="9"/>
      <c r="G130" s="9"/>
      <c r="H130" s="9"/>
      <c r="I130" s="9"/>
      <c r="J130" s="9"/>
    </row>
    <row r="131" spans="3:10" s="6" customFormat="1" x14ac:dyDescent="0.3">
      <c r="C131" s="11"/>
      <c r="D131" s="12"/>
      <c r="E131" s="8"/>
      <c r="F131" s="9"/>
      <c r="G131" s="9"/>
      <c r="H131" s="9"/>
      <c r="I131" s="9"/>
      <c r="J131" s="9"/>
    </row>
    <row r="132" spans="3:10" s="6" customFormat="1" x14ac:dyDescent="0.3">
      <c r="C132" s="11"/>
      <c r="D132" s="12"/>
      <c r="E132" s="8"/>
      <c r="F132" s="9"/>
      <c r="G132" s="9"/>
      <c r="H132" s="9"/>
      <c r="I132" s="9"/>
      <c r="J132" s="9"/>
    </row>
    <row r="133" spans="3:10" s="6" customFormat="1" x14ac:dyDescent="0.3">
      <c r="C133" s="11"/>
      <c r="D133" s="12"/>
      <c r="E133" s="8"/>
      <c r="F133" s="9"/>
      <c r="G133" s="9"/>
      <c r="H133" s="9"/>
      <c r="I133" s="9"/>
      <c r="J133" s="9"/>
    </row>
    <row r="134" spans="3:10" s="6" customFormat="1" x14ac:dyDescent="0.3">
      <c r="C134" s="11"/>
      <c r="D134" s="12"/>
      <c r="E134" s="8"/>
      <c r="F134" s="9"/>
      <c r="G134" s="9"/>
      <c r="H134" s="9"/>
      <c r="I134" s="9"/>
      <c r="J134" s="9"/>
    </row>
    <row r="135" spans="3:10" s="6" customFormat="1" x14ac:dyDescent="0.3">
      <c r="C135" s="11"/>
      <c r="D135" s="12"/>
      <c r="E135" s="8"/>
      <c r="F135" s="9"/>
      <c r="G135" s="9"/>
      <c r="H135" s="9"/>
      <c r="I135" s="9"/>
      <c r="J135" s="9"/>
    </row>
    <row r="136" spans="3:10" s="6" customFormat="1" x14ac:dyDescent="0.3">
      <c r="C136" s="11"/>
      <c r="D136" s="12"/>
      <c r="E136" s="8"/>
      <c r="F136" s="9"/>
      <c r="G136" s="9"/>
      <c r="H136" s="9"/>
      <c r="I136" s="9"/>
      <c r="J136" s="9"/>
    </row>
    <row r="137" spans="3:10" s="6" customFormat="1" x14ac:dyDescent="0.3">
      <c r="C137" s="11"/>
      <c r="D137" s="12"/>
      <c r="E137" s="8"/>
      <c r="F137" s="9"/>
      <c r="G137" s="9"/>
      <c r="H137" s="9"/>
      <c r="I137" s="9"/>
      <c r="J137" s="9"/>
    </row>
    <row r="138" spans="3:10" s="6" customFormat="1" x14ac:dyDescent="0.3">
      <c r="C138" s="11"/>
      <c r="D138" s="12"/>
      <c r="E138" s="8"/>
      <c r="F138" s="9"/>
      <c r="G138" s="9"/>
      <c r="H138" s="9"/>
      <c r="I138" s="9"/>
      <c r="J138" s="9"/>
    </row>
    <row r="139" spans="3:10" s="6" customFormat="1" x14ac:dyDescent="0.3">
      <c r="C139" s="11"/>
      <c r="D139" s="12"/>
      <c r="E139" s="8"/>
      <c r="F139" s="9"/>
      <c r="G139" s="9"/>
      <c r="H139" s="9"/>
      <c r="I139" s="9"/>
      <c r="J139" s="9"/>
    </row>
    <row r="140" spans="3:10" s="6" customFormat="1" x14ac:dyDescent="0.3">
      <c r="C140" s="11"/>
      <c r="D140" s="12"/>
      <c r="E140" s="8"/>
      <c r="F140" s="9"/>
      <c r="G140" s="9"/>
      <c r="H140" s="9"/>
      <c r="I140" s="9"/>
      <c r="J140" s="9"/>
    </row>
    <row r="141" spans="3:10" s="6" customFormat="1" x14ac:dyDescent="0.3">
      <c r="C141" s="11"/>
      <c r="D141" s="12"/>
      <c r="E141" s="8"/>
      <c r="F141" s="9"/>
      <c r="G141" s="9"/>
      <c r="H141" s="9"/>
      <c r="I141" s="9"/>
      <c r="J141" s="9"/>
    </row>
    <row r="142" spans="3:10" s="6" customFormat="1" x14ac:dyDescent="0.3">
      <c r="C142" s="11"/>
      <c r="D142" s="12"/>
      <c r="E142" s="8"/>
      <c r="F142" s="9"/>
      <c r="G142" s="9"/>
      <c r="H142" s="9"/>
      <c r="I142" s="9"/>
      <c r="J142" s="9"/>
    </row>
    <row r="143" spans="3:10" s="6" customFormat="1" x14ac:dyDescent="0.3">
      <c r="C143" s="11"/>
      <c r="D143" s="12"/>
      <c r="E143" s="8"/>
      <c r="F143" s="9"/>
      <c r="G143" s="9"/>
      <c r="H143" s="9"/>
      <c r="I143" s="9"/>
      <c r="J143" s="9"/>
    </row>
    <row r="144" spans="3:10" s="6" customFormat="1" x14ac:dyDescent="0.3">
      <c r="C144" s="11"/>
      <c r="D144" s="12"/>
      <c r="E144" s="8"/>
      <c r="F144" s="9"/>
      <c r="G144" s="9"/>
      <c r="H144" s="9"/>
      <c r="I144" s="9"/>
      <c r="J144" s="9"/>
    </row>
    <row r="145" spans="3:10" s="6" customFormat="1" x14ac:dyDescent="0.3">
      <c r="C145" s="11"/>
      <c r="D145" s="12"/>
      <c r="E145" s="8"/>
      <c r="F145" s="9"/>
      <c r="G145" s="9"/>
      <c r="H145" s="9"/>
      <c r="I145" s="9"/>
      <c r="J145" s="9"/>
    </row>
    <row r="146" spans="3:10" s="6" customFormat="1" x14ac:dyDescent="0.3">
      <c r="C146" s="11"/>
      <c r="D146" s="12"/>
      <c r="E146" s="8"/>
      <c r="F146" s="9"/>
      <c r="G146" s="9"/>
      <c r="H146" s="9"/>
      <c r="I146" s="9"/>
      <c r="J146" s="9"/>
    </row>
    <row r="147" spans="3:10" s="6" customFormat="1" x14ac:dyDescent="0.3">
      <c r="C147" s="11"/>
      <c r="D147" s="12"/>
      <c r="E147" s="8"/>
      <c r="F147" s="9"/>
      <c r="G147" s="9"/>
      <c r="H147" s="9"/>
      <c r="I147" s="9"/>
      <c r="J147" s="9"/>
    </row>
  </sheetData>
  <sheetProtection algorithmName="SHA-512" hashValue="PjOWf7c1AO1oOPey8Xjp2yvM2yrRVS9wry6KYgu7MCuM3wBZ6Wxws5xnY3WRtlUHqd0+QvTsBpLm91bwau9qyA==" saltValue="Q6Lx7kmoRJeb3bMZ9m/mWg==" spinCount="100000" sheet="1" objects="1" scenarios="1" selectLockedCells="1"/>
  <mergeCells count="1">
    <mergeCell ref="C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18" zoomScaleNormal="118" workbookViewId="0">
      <selection activeCell="C26" sqref="C26"/>
    </sheetView>
  </sheetViews>
  <sheetFormatPr baseColWidth="10" defaultRowHeight="15" x14ac:dyDescent="0.25"/>
  <cols>
    <col min="1" max="1" width="4.7109375" style="18" customWidth="1"/>
    <col min="2" max="2" width="63.5703125" style="18" customWidth="1"/>
    <col min="3" max="3" width="57.5703125" style="18" customWidth="1"/>
    <col min="4" max="4" width="3.5703125" style="18" hidden="1" customWidth="1"/>
    <col min="5" max="5" width="11.42578125" style="18" hidden="1" customWidth="1"/>
    <col min="6" max="16384" width="11.42578125" style="18"/>
  </cols>
  <sheetData>
    <row r="1" spans="1:4" ht="15.75" thickBot="1" x14ac:dyDescent="0.3">
      <c r="B1" s="56"/>
      <c r="C1" s="56"/>
      <c r="D1" s="56"/>
    </row>
    <row r="2" spans="1:4" x14ac:dyDescent="0.25">
      <c r="A2" s="19"/>
      <c r="B2" s="58"/>
      <c r="C2" s="58"/>
      <c r="D2" s="57"/>
    </row>
    <row r="3" spans="1:4" x14ac:dyDescent="0.25">
      <c r="A3" s="19"/>
      <c r="B3" s="58"/>
      <c r="C3" s="58"/>
      <c r="D3" s="59"/>
    </row>
    <row r="4" spans="1:4" x14ac:dyDescent="0.25">
      <c r="A4" s="19"/>
      <c r="B4" s="58"/>
      <c r="C4" s="58"/>
      <c r="D4" s="59"/>
    </row>
    <row r="5" spans="1:4" x14ac:dyDescent="0.25">
      <c r="A5" s="19"/>
      <c r="B5" s="58"/>
      <c r="C5" s="70"/>
      <c r="D5" s="59"/>
    </row>
    <row r="6" spans="1:4" x14ac:dyDescent="0.25">
      <c r="A6" s="19"/>
      <c r="B6" s="58"/>
      <c r="C6" s="58"/>
      <c r="D6" s="59"/>
    </row>
    <row r="7" spans="1:4" x14ac:dyDescent="0.25">
      <c r="A7" s="19"/>
      <c r="B7" s="58"/>
      <c r="C7" s="58"/>
      <c r="D7" s="59"/>
    </row>
    <row r="8" spans="1:4" x14ac:dyDescent="0.25">
      <c r="A8" s="19"/>
      <c r="B8" s="58"/>
      <c r="C8" s="58"/>
      <c r="D8" s="59"/>
    </row>
    <row r="9" spans="1:4" x14ac:dyDescent="0.25">
      <c r="A9" s="19"/>
      <c r="B9" s="58"/>
      <c r="C9" s="58"/>
      <c r="D9" s="59"/>
    </row>
    <row r="10" spans="1:4" ht="6" customHeight="1" thickBot="1" x14ac:dyDescent="0.3">
      <c r="A10" s="19"/>
      <c r="B10" s="58"/>
      <c r="C10" s="58"/>
      <c r="D10" s="59"/>
    </row>
    <row r="11" spans="1:4" ht="34.5" customHeight="1" thickBot="1" x14ac:dyDescent="0.3">
      <c r="A11" s="19"/>
      <c r="B11" s="66" t="str">
        <f>Calculadora!C27</f>
        <v>RETRIBUCIÓN MÍNIMA CONJUNTA QUE DEBEN LLEVARSE LA TOTALIDAD DE LOS SOCIOS PROFESIONALES</v>
      </c>
      <c r="C11" s="67">
        <f>Calculadora!D27</f>
        <v>0</v>
      </c>
      <c r="D11" s="59"/>
    </row>
    <row r="12" spans="1:4" ht="13.5" customHeight="1" thickBot="1" x14ac:dyDescent="0.3">
      <c r="A12" s="19"/>
      <c r="B12" s="65"/>
      <c r="C12" s="58"/>
      <c r="D12" s="60"/>
    </row>
    <row r="13" spans="1:4" ht="15.75" hidden="1" thickBot="1" x14ac:dyDescent="0.3">
      <c r="A13" s="19"/>
      <c r="B13" s="65"/>
      <c r="C13" s="58"/>
      <c r="D13" s="57"/>
    </row>
    <row r="14" spans="1:4" ht="36.75" customHeight="1" thickBot="1" x14ac:dyDescent="0.3">
      <c r="A14" s="19"/>
      <c r="B14" s="66" t="str">
        <f>Calculadora!C28</f>
        <v>RETRIBUCIÓN MÍNIMA QUE DEBE COBRAR UN SOCIO VINCULADO</v>
      </c>
      <c r="C14" s="67">
        <f>Calculadora!D28</f>
        <v>37275.699999999997</v>
      </c>
      <c r="D14" s="59"/>
    </row>
    <row r="15" spans="1:4" ht="12.75" customHeight="1" x14ac:dyDescent="0.25">
      <c r="A15" s="19"/>
      <c r="B15" s="58"/>
      <c r="C15" s="58"/>
      <c r="D15" s="59"/>
    </row>
    <row r="16" spans="1:4" hidden="1" x14ac:dyDescent="0.25">
      <c r="A16" s="19"/>
      <c r="B16" s="58"/>
      <c r="C16" s="58"/>
      <c r="D16" s="59"/>
    </row>
    <row r="17" spans="2:6" s="19" customFormat="1" hidden="1" x14ac:dyDescent="0.25">
      <c r="B17" s="58"/>
      <c r="C17" s="58"/>
      <c r="D17" s="58"/>
    </row>
    <row r="18" spans="2:6" ht="18.75" x14ac:dyDescent="0.3">
      <c r="B18" s="69" t="s">
        <v>19</v>
      </c>
      <c r="C18" s="24"/>
      <c r="D18" s="68"/>
      <c r="E18" s="36"/>
      <c r="F18" s="9"/>
    </row>
    <row r="19" spans="2:6" ht="18.75" x14ac:dyDescent="0.3">
      <c r="B19" s="63" t="s">
        <v>20</v>
      </c>
      <c r="C19" s="64">
        <f>Calculadora!D8-Calculadora!D10-Calculadora!D17</f>
        <v>0</v>
      </c>
      <c r="D19" s="62"/>
      <c r="E19" s="36"/>
      <c r="F19" s="9"/>
    </row>
    <row r="20" spans="2:6" ht="18.75" x14ac:dyDescent="0.3">
      <c r="B20" s="63" t="s">
        <v>21</v>
      </c>
      <c r="C20" s="64">
        <f>C19+Calculadora!D11+Calculadora!D12</f>
        <v>0</v>
      </c>
      <c r="D20" s="62"/>
      <c r="E20" s="36"/>
      <c r="F20" s="9"/>
    </row>
    <row r="21" spans="2:6" ht="18.75" x14ac:dyDescent="0.3">
      <c r="B21" s="63" t="s">
        <v>23</v>
      </c>
      <c r="C21" s="61">
        <f>0.25*C20</f>
        <v>0</v>
      </c>
      <c r="D21" s="62"/>
      <c r="E21" s="36"/>
      <c r="F21" s="9"/>
    </row>
    <row r="22" spans="2:6" ht="18.75" x14ac:dyDescent="0.3">
      <c r="B22" s="63" t="s">
        <v>22</v>
      </c>
      <c r="C22" s="61">
        <f>Calculadora!D12*Calculadora!D13</f>
        <v>0</v>
      </c>
      <c r="D22" s="62"/>
      <c r="E22" s="36"/>
      <c r="F22" s="9"/>
    </row>
    <row r="23" spans="2:6" ht="18.75" x14ac:dyDescent="0.3">
      <c r="B23" s="63" t="s">
        <v>24</v>
      </c>
      <c r="C23" s="61">
        <f>C21-C22</f>
        <v>0</v>
      </c>
      <c r="D23" s="62"/>
      <c r="E23" s="36"/>
      <c r="F23" s="9"/>
    </row>
    <row r="24" spans="2:6" ht="18.75" x14ac:dyDescent="0.3">
      <c r="B24" s="63" t="s">
        <v>26</v>
      </c>
      <c r="C24" s="61">
        <f>C19-C23</f>
        <v>0</v>
      </c>
      <c r="D24" s="62"/>
      <c r="E24" s="36"/>
      <c r="F24" s="9"/>
    </row>
  </sheetData>
  <sheetProtection algorithmName="SHA-512" hashValue="b0KcaH/HzPHNxomxZKhvw5V/PA8QdtE4C0CBuCpDaVpW6ccy2KNZdRqU51wkwFO4jO5jb+1X2b0XNpEk2GLQcA==" saltValue="zEHZSPrRi466hRyTkh6NHw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2016-04-27T08:35:14Z</dcterms:created>
  <dcterms:modified xsi:type="dcterms:W3CDTF">2016-05-30T09:45:53Z</dcterms:modified>
</cp:coreProperties>
</file>